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ROZLICZENIE USTAWY BUDŻETOWEJ ROK 2019\ROBOCZE\TOM I\"/>
    </mc:Choice>
  </mc:AlternateContent>
  <bookViews>
    <workbookView xWindow="0" yWindow="0" windowWidth="28800" windowHeight="12435"/>
  </bookViews>
  <sheets>
    <sheet name="DOTACJE_PODMIOTOWE_9_2_2019" sheetId="29" r:id="rId1"/>
  </sheets>
  <definedNames>
    <definedName name="_xlnm._FilterDatabase" localSheetId="0" hidden="1">DOTACJE_PODMIOTOWE_9_2_2019!$A$1:$B$21</definedName>
    <definedName name="_xlnm.Print_Area" localSheetId="0">DOTACJE_PODMIOTOWE_9_2_2019!$A$1:$D$73</definedName>
    <definedName name="Print_Area_MI" localSheetId="0">DOTACJE_PODMIOTOWE_9_2_2019!#REF!</definedName>
    <definedName name="Print_Area_MI">#REF!</definedName>
    <definedName name="_xlnm.Print_Titles" localSheetId="0">DOTACJE_PODMIOTOWE_9_2_2019!$1:$7</definedName>
  </definedNames>
  <calcPr calcId="152511"/>
</workbook>
</file>

<file path=xl/calcChain.xml><?xml version="1.0" encoding="utf-8"?>
<calcChain xmlns="http://schemas.openxmlformats.org/spreadsheetml/2006/main">
  <c r="B45" i="29" l="1"/>
  <c r="B67" i="29"/>
  <c r="B68" i="29"/>
  <c r="B58" i="29"/>
  <c r="B59" i="29"/>
  <c r="B50" i="29"/>
</calcChain>
</file>

<file path=xl/sharedStrings.xml><?xml version="1.0" encoding="utf-8"?>
<sst xmlns="http://schemas.openxmlformats.org/spreadsheetml/2006/main" count="60" uniqueCount="59">
  <si>
    <t>OGÓŁEM</t>
  </si>
  <si>
    <t>Wyszczególnienie</t>
  </si>
  <si>
    <t>2. Dotacje podmiotowe</t>
  </si>
  <si>
    <t>1. Dotacje dla instytucji kultury</t>
  </si>
  <si>
    <t xml:space="preserve"> - samorządowych</t>
  </si>
  <si>
    <t xml:space="preserve"> - państwowych</t>
  </si>
  <si>
    <t>2. Dotacje dla samodzielnych publicznych zakładów opieki zdrowotnej</t>
  </si>
  <si>
    <t>5. Dotacje dla jednostek systemu oświaty</t>
  </si>
  <si>
    <t xml:space="preserve"> - publicznych</t>
  </si>
  <si>
    <t xml:space="preserve"> - niepublicznych</t>
  </si>
  <si>
    <t>6. Dotacje dla pozostałych jednostek sektora finansów publicznych</t>
  </si>
  <si>
    <t>- Agencji Restrukturyzacji i Modernizacji Rolnictwa</t>
  </si>
  <si>
    <t>- Polskiej Agencji Rozwoju Przedsiębiorczości</t>
  </si>
  <si>
    <t>- Polskiej Organizacji Turystycznej</t>
  </si>
  <si>
    <t>- Polskiego Instytutu Spraw Międzynarodowych</t>
  </si>
  <si>
    <t>- Krajowej Szkoły Sądownictwa i Prokuratury</t>
  </si>
  <si>
    <t>7. Dotacje dla jednostek niezaliczanych do sektora finansów publicznych</t>
  </si>
  <si>
    <t>- spółek wodnych</t>
  </si>
  <si>
    <t xml:space="preserve">- górnictwa i kopalnictwa </t>
  </si>
  <si>
    <t>- infrastruktury kolejowej</t>
  </si>
  <si>
    <t>- Centrum Badania Opinii Społecznej</t>
  </si>
  <si>
    <t>- Polskiego Komitetu do spraw UNESCO</t>
  </si>
  <si>
    <t>- kultury i ochrony dziedzictwa narodowego</t>
  </si>
  <si>
    <t>- Centralnego Laboratorium Kryminalistycznego Policji</t>
  </si>
  <si>
    <t>- Instytucji gospodarki budżetowej "Zakład Inwestycji Organizacji Traktatu Północnoatlantyckiego"</t>
  </si>
  <si>
    <t>- Centralnego Ośrodka Badania Odmian Roślin Uprawnych</t>
  </si>
  <si>
    <t>- Agencji Rezerw Materiałowych</t>
  </si>
  <si>
    <t>- Centrum Polsko-Rosyjskiego Dialogu i Porozumienia</t>
  </si>
  <si>
    <t>- Zakładu Unieszkodliwiania Odpadów Promieniotwórczych w Otwocku-Świerku</t>
  </si>
  <si>
    <t>- Polskiego Instytutu Sztuki Filmowej</t>
  </si>
  <si>
    <t>- partii politycznych i komitetów wyborczych (wyborców)</t>
  </si>
  <si>
    <t>- Narodowej Agencji Wymiany Akademickiej</t>
  </si>
  <si>
    <t>- Polskiej Agencji Antydopingowej</t>
  </si>
  <si>
    <t>- Polskiej Agencji Kosmicznej</t>
  </si>
  <si>
    <t>- Ośrodka Studiów Wschodnich im. Marka Karpia</t>
  </si>
  <si>
    <t>- Krajowej Szkoły Administracji Publicznej</t>
  </si>
  <si>
    <t>- Instytutu Zachodniego im. Zygmunta Wojciechowskiego</t>
  </si>
  <si>
    <t>- Polskiej Agencji Inwestycji i Handlu Spółka Akcyjna</t>
  </si>
  <si>
    <t>- Chrześcijańskiej Akademii Teologicznej</t>
  </si>
  <si>
    <t>- Jednostki nadzorowanej przez Prezesa Rady Ministrów</t>
  </si>
  <si>
    <t>- Polskiego Instytutu Ekonomicznego, Instytutu Współpracy Polsko-Węgierskiej im. Wacława Felczaka</t>
  </si>
  <si>
    <t>- szkolnictwa wyższego i nauki</t>
  </si>
  <si>
    <t xml:space="preserve"> </t>
  </si>
  <si>
    <t>Ustawa budżetowa</t>
  </si>
  <si>
    <t>Plan po zmianach</t>
  </si>
  <si>
    <t>w tysiącach złotych</t>
  </si>
  <si>
    <t xml:space="preserve">Wykonanie </t>
  </si>
  <si>
    <t>- Polska Agencja Nadzoru Audytowego</t>
  </si>
  <si>
    <t>- Urząd Komisji Nadzoru Finansowego</t>
  </si>
  <si>
    <t>- Polskiego Laboratorium Antydopingowego</t>
  </si>
  <si>
    <t>- Fundacji Platforma Przemysłu Przyszłości</t>
  </si>
  <si>
    <t>- Krajowego Zasobu Nieruchomości</t>
  </si>
  <si>
    <t>- Agencji Badań Medycznych</t>
  </si>
  <si>
    <t>- Narodowego Instytutu Wolności - Centrum Rozwoju Społeczeństwa Obywatelskiego</t>
  </si>
  <si>
    <t>3. Dotacje dla jednostek systemu szkolnictwa wyższego i nauki</t>
  </si>
  <si>
    <t xml:space="preserve"> - zaliczanych do sektora finansów publicznych</t>
  </si>
  <si>
    <t xml:space="preserve"> - niezaliczanych do sektora finansów publicznych</t>
  </si>
  <si>
    <t>-Spółka Aplikacje Krytyczne</t>
  </si>
  <si>
    <t>Wykonanie dotacji podmiotowych zaplanowanych  w ustawie budżetowej w pkt. 3 i 4 załącznika zostało przedstawione w pkt. 3 w związku ze zmianami w klasyfikacji budżetowej (konsekwencja rozwiązań przyjętych w ustawie – Prawo o szkolnictwie wyższym i nauce). W par. 250 i 252, które były w ustawie budżetowej na rok 2019 planowane jako dotacje, ujmuje się obecnie subwencje, a nie dotacje podmiotowe i nie zostały one ujęte w wykonaniu. Natomiast par. 253, w którym były planowane dotacje dla jednostek naukowych został uchylony. Z powyższego wynika również istotne zmniejszenie w planie po zmianach/wykonaniu dotacji podmiotowych przeznaczonych dla szkolnictwa wyższego i nauki 
w pkt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</si>
</sst>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,##0\ "/>
    <numFmt numFmtId="166" formatCode="#,##0&quot; &quot;"/>
  </numFmts>
  <fonts count="15" x14ac:knownFonts="1">
    <font>
      <sz val="10"/>
      <name val="Courier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10"/>
      <name val="Courier"/>
      <family val="3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sz val="8"/>
      <color indexed="8"/>
      <name val="Arial CE"/>
      <charset val="238"/>
    </font>
    <font>
      <sz val="8"/>
      <name val="Arial CE"/>
      <charset val="238"/>
    </font>
    <font>
      <sz val="11"/>
      <color indexed="8"/>
      <name val="Arial CE"/>
      <family val="2"/>
      <charset val="238"/>
    </font>
    <font>
      <sz val="11"/>
      <color indexed="8"/>
      <name val="Arial CE"/>
      <charset val="238"/>
    </font>
    <font>
      <b/>
      <sz val="11"/>
      <color indexed="8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164" fontId="0" fillId="0" borderId="0"/>
    <xf numFmtId="164" fontId="3" fillId="0" borderId="0"/>
  </cellStyleXfs>
  <cellXfs count="74">
    <xf numFmtId="164" fontId="0" fillId="0" borderId="0" xfId="0"/>
    <xf numFmtId="164" fontId="1" fillId="0" borderId="0" xfId="0" applyFont="1"/>
    <xf numFmtId="164" fontId="1" fillId="0" borderId="0" xfId="0" applyFont="1" applyFill="1"/>
    <xf numFmtId="164" fontId="2" fillId="0" borderId="0" xfId="0" applyFont="1" applyFill="1" applyBorder="1"/>
    <xf numFmtId="164" fontId="1" fillId="0" borderId="0" xfId="0" applyFont="1" applyFill="1" applyAlignment="1">
      <alignment wrapText="1"/>
    </xf>
    <xf numFmtId="164" fontId="4" fillId="0" borderId="1" xfId="1" applyFont="1" applyFill="1" applyBorder="1" applyAlignment="1" applyProtection="1">
      <alignment vertical="center"/>
    </xf>
    <xf numFmtId="164" fontId="4" fillId="0" borderId="1" xfId="1" applyFont="1" applyFill="1" applyBorder="1" applyAlignment="1">
      <alignment vertical="center"/>
    </xf>
    <xf numFmtId="164" fontId="4" fillId="0" borderId="3" xfId="1" applyFont="1" applyFill="1" applyBorder="1" applyAlignment="1" applyProtection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2" xfId="1" applyFont="1" applyFill="1" applyBorder="1" applyAlignment="1" applyProtection="1">
      <alignment vertical="center"/>
    </xf>
    <xf numFmtId="164" fontId="4" fillId="0" borderId="2" xfId="1" applyFont="1" applyFill="1" applyBorder="1" applyAlignment="1">
      <alignment vertical="center"/>
    </xf>
    <xf numFmtId="164" fontId="5" fillId="0" borderId="7" xfId="1" applyFont="1" applyFill="1" applyBorder="1" applyAlignment="1" applyProtection="1">
      <alignment vertical="center"/>
    </xf>
    <xf numFmtId="164" fontId="5" fillId="0" borderId="8" xfId="1" applyFont="1" applyFill="1" applyBorder="1" applyAlignment="1" applyProtection="1">
      <alignment horizontal="center" vertical="center"/>
    </xf>
    <xf numFmtId="164" fontId="5" fillId="0" borderId="9" xfId="1" applyFont="1" applyFill="1" applyBorder="1" applyAlignment="1" applyProtection="1">
      <alignment vertical="center"/>
    </xf>
    <xf numFmtId="164" fontId="6" fillId="0" borderId="6" xfId="0" applyFont="1" applyFill="1" applyBorder="1" applyAlignment="1" applyProtection="1">
      <alignment horizontal="center" vertical="center" wrapText="1"/>
    </xf>
    <xf numFmtId="164" fontId="7" fillId="0" borderId="2" xfId="1" applyFont="1" applyFill="1" applyBorder="1" applyAlignment="1" applyProtection="1">
      <alignment horizontal="center" vertical="center"/>
    </xf>
    <xf numFmtId="164" fontId="7" fillId="0" borderId="6" xfId="1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9" fillId="0" borderId="6" xfId="0" applyFont="1" applyFill="1" applyBorder="1" applyAlignment="1">
      <alignment horizontal="left" vertical="center" wrapText="1" indent="1"/>
    </xf>
    <xf numFmtId="166" fontId="9" fillId="0" borderId="6" xfId="0" applyNumberFormat="1" applyFont="1" applyFill="1" applyBorder="1" applyAlignment="1">
      <alignment vertical="center"/>
    </xf>
    <xf numFmtId="164" fontId="9" fillId="0" borderId="1" xfId="0" applyFont="1" applyFill="1" applyBorder="1" applyAlignment="1" applyProtection="1">
      <alignment horizontal="center" vertical="center" wrapText="1"/>
    </xf>
    <xf numFmtId="166" fontId="9" fillId="0" borderId="1" xfId="0" applyNumberFormat="1" applyFont="1" applyFill="1" applyBorder="1" applyAlignment="1" applyProtection="1">
      <alignment horizontal="center"/>
    </xf>
    <xf numFmtId="165" fontId="8" fillId="0" borderId="1" xfId="0" applyNumberFormat="1" applyFont="1" applyBorder="1"/>
    <xf numFmtId="164" fontId="0" fillId="0" borderId="0" xfId="0" applyAlignment="1">
      <alignment vertical="center"/>
    </xf>
    <xf numFmtId="164" fontId="1" fillId="0" borderId="0" xfId="0" applyFont="1" applyAlignment="1">
      <alignment vertical="center"/>
    </xf>
    <xf numFmtId="164" fontId="2" fillId="0" borderId="3" xfId="0" applyFont="1" applyFill="1" applyBorder="1" applyAlignment="1" applyProtection="1">
      <alignment horizontal="left" vertical="center" wrapText="1" indent="1"/>
    </xf>
    <xf numFmtId="166" fontId="2" fillId="0" borderId="3" xfId="0" applyNumberFormat="1" applyFont="1" applyFill="1" applyBorder="1" applyAlignment="1" applyProtection="1">
      <alignment horizontal="right" vertical="center"/>
    </xf>
    <xf numFmtId="164" fontId="2" fillId="0" borderId="3" xfId="0" applyFont="1" applyFill="1" applyBorder="1" applyAlignment="1" applyProtection="1">
      <alignment horizontal="left" vertical="center" wrapText="1" indent="2"/>
    </xf>
    <xf numFmtId="165" fontId="1" fillId="0" borderId="3" xfId="0" applyNumberFormat="1" applyFont="1" applyBorder="1"/>
    <xf numFmtId="164" fontId="2" fillId="0" borderId="2" xfId="0" applyFont="1" applyFill="1" applyBorder="1" applyAlignment="1" applyProtection="1">
      <alignment horizontal="center" vertical="center" wrapText="1"/>
    </xf>
    <xf numFmtId="166" fontId="2" fillId="0" borderId="2" xfId="0" applyNumberFormat="1" applyFont="1" applyFill="1" applyBorder="1" applyAlignment="1" applyProtection="1">
      <alignment horizontal="right"/>
    </xf>
    <xf numFmtId="165" fontId="1" fillId="0" borderId="2" xfId="0" applyNumberFormat="1" applyFont="1" applyBorder="1"/>
    <xf numFmtId="164" fontId="2" fillId="0" borderId="3" xfId="0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/>
    </xf>
    <xf numFmtId="165" fontId="1" fillId="0" borderId="1" xfId="0" applyNumberFormat="1" applyFont="1" applyBorder="1"/>
    <xf numFmtId="164" fontId="2" fillId="0" borderId="3" xfId="0" applyFont="1" applyFill="1" applyBorder="1" applyAlignment="1" applyProtection="1">
      <alignment horizontal="left" vertical="center" indent="1"/>
    </xf>
    <xf numFmtId="164" fontId="2" fillId="0" borderId="2" xfId="0" applyFont="1" applyFill="1" applyBorder="1" applyAlignment="1" applyProtection="1">
      <alignment horizontal="left" vertical="center" indent="1"/>
    </xf>
    <xf numFmtId="166" fontId="2" fillId="0" borderId="3" xfId="0" applyNumberFormat="1" applyFont="1" applyFill="1" applyBorder="1" applyAlignment="1" applyProtection="1">
      <alignment horizontal="right"/>
    </xf>
    <xf numFmtId="166" fontId="2" fillId="0" borderId="3" xfId="0" applyNumberFormat="1" applyFont="1" applyFill="1" applyBorder="1" applyAlignment="1">
      <alignment horizontal="right" vertical="center"/>
    </xf>
    <xf numFmtId="164" fontId="2" fillId="0" borderId="2" xfId="0" applyFont="1" applyFill="1" applyBorder="1" applyAlignment="1">
      <alignment vertical="center" wrapText="1"/>
    </xf>
    <xf numFmtId="166" fontId="2" fillId="0" borderId="2" xfId="0" applyNumberFormat="1" applyFont="1" applyFill="1" applyBorder="1" applyAlignment="1">
      <alignment horizontal="right" vertical="center"/>
    </xf>
    <xf numFmtId="164" fontId="2" fillId="0" borderId="3" xfId="0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 applyProtection="1">
      <alignment horizontal="right" vertical="center"/>
    </xf>
    <xf numFmtId="166" fontId="2" fillId="0" borderId="3" xfId="0" applyNumberFormat="1" applyFont="1" applyFill="1" applyBorder="1" applyAlignment="1">
      <alignment horizontal="right"/>
    </xf>
    <xf numFmtId="164" fontId="2" fillId="0" borderId="3" xfId="0" quotePrefix="1" applyFont="1" applyFill="1" applyBorder="1" applyAlignment="1" applyProtection="1">
      <alignment horizontal="left" vertical="center" wrapText="1" indent="2"/>
    </xf>
    <xf numFmtId="166" fontId="12" fillId="0" borderId="3" xfId="0" applyNumberFormat="1" applyFont="1" applyFill="1" applyBorder="1" applyAlignment="1">
      <alignment horizontal="right"/>
    </xf>
    <xf numFmtId="166" fontId="12" fillId="0" borderId="3" xfId="0" applyNumberFormat="1" applyFont="1" applyFill="1" applyBorder="1" applyAlignment="1">
      <alignment horizontal="right" vertical="center"/>
    </xf>
    <xf numFmtId="164" fontId="2" fillId="0" borderId="3" xfId="0" applyFont="1" applyFill="1" applyBorder="1" applyAlignment="1" applyProtection="1">
      <alignment horizontal="left" vertical="center" indent="2"/>
    </xf>
    <xf numFmtId="164" fontId="2" fillId="0" borderId="3" xfId="0" quotePrefix="1" applyFont="1" applyFill="1" applyBorder="1" applyAlignment="1" applyProtection="1">
      <alignment horizontal="left" vertical="center" indent="2"/>
    </xf>
    <xf numFmtId="166" fontId="12" fillId="0" borderId="4" xfId="0" applyNumberFormat="1" applyFont="1" applyFill="1" applyBorder="1" applyAlignment="1">
      <alignment horizontal="right"/>
    </xf>
    <xf numFmtId="164" fontId="12" fillId="0" borderId="3" xfId="0" quotePrefix="1" applyFont="1" applyFill="1" applyBorder="1" applyAlignment="1" applyProtection="1">
      <alignment horizontal="left" vertical="center" wrapText="1" indent="2"/>
    </xf>
    <xf numFmtId="165" fontId="1" fillId="0" borderId="3" xfId="0" applyNumberFormat="1" applyFont="1" applyFill="1" applyBorder="1"/>
    <xf numFmtId="166" fontId="12" fillId="0" borderId="4" xfId="0" applyNumberFormat="1" applyFont="1" applyFill="1" applyBorder="1" applyAlignment="1">
      <alignment horizontal="right" vertical="center"/>
    </xf>
    <xf numFmtId="166" fontId="13" fillId="0" borderId="4" xfId="0" applyNumberFormat="1" applyFont="1" applyFill="1" applyBorder="1" applyAlignment="1">
      <alignment horizontal="right" vertical="center"/>
    </xf>
    <xf numFmtId="164" fontId="2" fillId="0" borderId="10" xfId="0" quotePrefix="1" applyFont="1" applyFill="1" applyBorder="1" applyAlignment="1" applyProtection="1">
      <alignment horizontal="left" vertical="center" indent="2"/>
    </xf>
    <xf numFmtId="0" fontId="11" fillId="0" borderId="10" xfId="0" quotePrefix="1" applyNumberFormat="1" applyFont="1" applyFill="1" applyBorder="1" applyAlignment="1">
      <alignment horizontal="left" vertical="center" wrapText="1" indent="2"/>
    </xf>
    <xf numFmtId="0" fontId="11" fillId="0" borderId="3" xfId="0" applyNumberFormat="1" applyFont="1" applyFill="1" applyBorder="1" applyAlignment="1">
      <alignment vertical="center" wrapText="1"/>
    </xf>
    <xf numFmtId="166" fontId="12" fillId="0" borderId="2" xfId="0" applyNumberFormat="1" applyFont="1" applyFill="1" applyBorder="1" applyAlignment="1">
      <alignment horizontal="right" vertical="center"/>
    </xf>
    <xf numFmtId="164" fontId="12" fillId="0" borderId="3" xfId="0" applyFont="1" applyFill="1" applyBorder="1" applyAlignment="1" applyProtection="1">
      <alignment horizontal="left" vertical="center" wrapText="1" indent="2"/>
    </xf>
    <xf numFmtId="165" fontId="14" fillId="0" borderId="3" xfId="0" applyNumberFormat="1" applyFont="1" applyFill="1" applyBorder="1"/>
    <xf numFmtId="164" fontId="2" fillId="0" borderId="2" xfId="0" applyFont="1" applyFill="1" applyBorder="1" applyAlignment="1" applyProtection="1">
      <alignment horizontal="left" vertical="center"/>
    </xf>
    <xf numFmtId="166" fontId="2" fillId="0" borderId="5" xfId="0" applyNumberFormat="1" applyFont="1" applyFill="1" applyBorder="1" applyAlignment="1">
      <alignment horizontal="right"/>
    </xf>
    <xf numFmtId="164" fontId="2" fillId="0" borderId="3" xfId="0" applyFont="1" applyFill="1" applyBorder="1" applyAlignment="1">
      <alignment vertical="center" wrapText="1"/>
    </xf>
    <xf numFmtId="165" fontId="1" fillId="0" borderId="0" xfId="0" applyNumberFormat="1" applyFont="1" applyBorder="1"/>
    <xf numFmtId="164" fontId="2" fillId="0" borderId="0" xfId="0" applyFont="1" applyFill="1" applyBorder="1" applyAlignment="1" applyProtection="1">
      <alignment horizontal="left" vertical="center"/>
    </xf>
    <xf numFmtId="166" fontId="2" fillId="0" borderId="0" xfId="0" applyNumberFormat="1" applyFont="1" applyFill="1" applyBorder="1" applyAlignment="1">
      <alignment horizontal="right"/>
    </xf>
    <xf numFmtId="164" fontId="2" fillId="0" borderId="12" xfId="0" quotePrefix="1" applyFont="1" applyFill="1" applyBorder="1" applyAlignment="1" applyProtection="1">
      <alignment horizontal="left" vertical="center" indent="1"/>
    </xf>
    <xf numFmtId="164" fontId="2" fillId="0" borderId="1" xfId="0" quotePrefix="1" applyFont="1" applyFill="1" applyBorder="1" applyAlignment="1" applyProtection="1">
      <alignment horizontal="left" vertical="center" indent="1"/>
    </xf>
    <xf numFmtId="166" fontId="12" fillId="0" borderId="1" xfId="0" applyNumberFormat="1" applyFont="1" applyFill="1" applyBorder="1" applyAlignment="1">
      <alignment horizontal="right" vertical="center"/>
    </xf>
    <xf numFmtId="164" fontId="9" fillId="0" borderId="1" xfId="0" applyFont="1" applyFill="1" applyBorder="1" applyAlignment="1" applyProtection="1">
      <alignment horizontal="center" vertical="center" wrapText="1"/>
    </xf>
    <xf numFmtId="164" fontId="9" fillId="0" borderId="3" xfId="0" applyFont="1" applyFill="1" applyBorder="1" applyAlignment="1" applyProtection="1">
      <alignment horizontal="center" vertical="center" wrapText="1"/>
    </xf>
    <xf numFmtId="164" fontId="10" fillId="0" borderId="0" xfId="0" applyFont="1" applyFill="1" applyBorder="1" applyAlignment="1">
      <alignment horizontal="center" vertical="center"/>
    </xf>
    <xf numFmtId="164" fontId="2" fillId="0" borderId="11" xfId="0" applyFont="1" applyFill="1" applyBorder="1" applyAlignment="1">
      <alignment horizontal="center"/>
    </xf>
    <xf numFmtId="164" fontId="11" fillId="0" borderId="0" xfId="0" applyFont="1" applyFill="1" applyAlignment="1">
      <alignment horizontal="left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73"/>
  <sheetViews>
    <sheetView showGridLines="0" tabSelected="1" view="pageBreakPreview" zoomScale="75" zoomScaleNormal="100" zoomScaleSheetLayoutView="75" workbookViewId="0">
      <selection activeCell="B9" sqref="B9"/>
    </sheetView>
  </sheetViews>
  <sheetFormatPr defaultColWidth="10.25" defaultRowHeight="12.75" x14ac:dyDescent="0.2"/>
  <cols>
    <col min="1" max="1" width="84" style="4" bestFit="1" customWidth="1"/>
    <col min="2" max="2" width="17.25" style="3" bestFit="1" customWidth="1"/>
    <col min="3" max="3" width="15.625" style="1" bestFit="1" customWidth="1"/>
    <col min="4" max="4" width="16.125" style="1" customWidth="1"/>
    <col min="5" max="5" width="18.375" customWidth="1"/>
    <col min="6" max="6" width="10.625" bestFit="1" customWidth="1"/>
    <col min="27" max="16384" width="10.25" style="1"/>
  </cols>
  <sheetData>
    <row r="1" spans="1:26" s="24" customFormat="1" ht="20.100000000000001" customHeight="1" x14ac:dyDescent="0.15">
      <c r="A1" s="71" t="s">
        <v>2</v>
      </c>
      <c r="B1" s="71"/>
      <c r="C1" s="71"/>
      <c r="D1" s="71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17.25" customHeight="1" x14ac:dyDescent="0.2">
      <c r="A2" s="72"/>
      <c r="B2" s="72"/>
    </row>
    <row r="3" spans="1:26" ht="17.25" customHeight="1" x14ac:dyDescent="0.2">
      <c r="A3" s="69" t="s">
        <v>1</v>
      </c>
      <c r="B3" s="5"/>
      <c r="C3" s="6"/>
      <c r="D3" s="6"/>
    </row>
    <row r="4" spans="1:26" ht="17.25" customHeight="1" x14ac:dyDescent="0.2">
      <c r="A4" s="70"/>
      <c r="B4" s="7" t="s">
        <v>43</v>
      </c>
      <c r="C4" s="8" t="s">
        <v>44</v>
      </c>
      <c r="D4" s="17" t="s">
        <v>46</v>
      </c>
    </row>
    <row r="5" spans="1:26" ht="17.25" customHeight="1" x14ac:dyDescent="0.2">
      <c r="A5" s="70"/>
      <c r="B5" s="9"/>
      <c r="C5" s="10"/>
      <c r="D5" s="10"/>
    </row>
    <row r="6" spans="1:26" x14ac:dyDescent="0.2">
      <c r="A6" s="70"/>
      <c r="B6" s="11" t="s">
        <v>42</v>
      </c>
      <c r="C6" s="12" t="s">
        <v>45</v>
      </c>
      <c r="D6" s="13"/>
    </row>
    <row r="7" spans="1:26" x14ac:dyDescent="0.2">
      <c r="A7" s="14">
        <v>1</v>
      </c>
      <c r="B7" s="15">
        <v>2</v>
      </c>
      <c r="C7" s="16">
        <v>3</v>
      </c>
      <c r="D7" s="16">
        <v>4</v>
      </c>
    </row>
    <row r="8" spans="1:26" ht="14.25" x14ac:dyDescent="0.2">
      <c r="A8" s="18" t="s">
        <v>0</v>
      </c>
      <c r="B8" s="19">
        <v>25838348</v>
      </c>
      <c r="C8" s="19">
        <v>9519648.5379700009</v>
      </c>
      <c r="D8" s="19">
        <v>9483772.2523299996</v>
      </c>
    </row>
    <row r="9" spans="1:26" ht="14.25" x14ac:dyDescent="0.2">
      <c r="A9" s="20"/>
      <c r="B9" s="21"/>
      <c r="C9" s="22"/>
      <c r="D9" s="22"/>
    </row>
    <row r="10" spans="1:26" x14ac:dyDescent="0.2">
      <c r="A10" s="25" t="s">
        <v>3</v>
      </c>
      <c r="B10" s="26">
        <v>1106037</v>
      </c>
      <c r="C10" s="26">
        <v>1221296.5929999999</v>
      </c>
      <c r="D10" s="26">
        <v>1216568.9512999998</v>
      </c>
    </row>
    <row r="11" spans="1:26" x14ac:dyDescent="0.2">
      <c r="A11" s="27" t="s">
        <v>4</v>
      </c>
      <c r="B11" s="26">
        <v>173192</v>
      </c>
      <c r="C11" s="28">
        <v>196922.32199999999</v>
      </c>
      <c r="D11" s="28">
        <v>195056.18436000001</v>
      </c>
    </row>
    <row r="12" spans="1:26" x14ac:dyDescent="0.2">
      <c r="A12" s="27" t="s">
        <v>5</v>
      </c>
      <c r="B12" s="26">
        <v>932845</v>
      </c>
      <c r="C12" s="28">
        <v>1024374.2709999999</v>
      </c>
      <c r="D12" s="28">
        <v>1021512.7669399999</v>
      </c>
    </row>
    <row r="13" spans="1:26" x14ac:dyDescent="0.2">
      <c r="A13" s="29"/>
      <c r="B13" s="30"/>
      <c r="C13" s="31"/>
      <c r="D13" s="31"/>
    </row>
    <row r="14" spans="1:26" x14ac:dyDescent="0.2">
      <c r="A14" s="32"/>
      <c r="B14" s="33"/>
      <c r="C14" s="34"/>
      <c r="D14" s="34"/>
    </row>
    <row r="15" spans="1:26" x14ac:dyDescent="0.2">
      <c r="A15" s="35" t="s">
        <v>6</v>
      </c>
      <c r="B15" s="26">
        <v>117545</v>
      </c>
      <c r="C15" s="26">
        <v>141366.79999999999</v>
      </c>
      <c r="D15" s="26">
        <v>141366.79999999999</v>
      </c>
    </row>
    <row r="16" spans="1:26" x14ac:dyDescent="0.2">
      <c r="A16" s="36"/>
      <c r="B16" s="30"/>
      <c r="C16" s="31"/>
      <c r="D16" s="31"/>
    </row>
    <row r="17" spans="1:4" x14ac:dyDescent="0.2">
      <c r="A17" s="32"/>
      <c r="B17" s="33"/>
      <c r="C17" s="34"/>
      <c r="D17" s="34"/>
    </row>
    <row r="18" spans="1:4" x14ac:dyDescent="0.2">
      <c r="A18" s="35" t="s">
        <v>54</v>
      </c>
      <c r="B18" s="37">
        <v>18128907</v>
      </c>
      <c r="C18" s="37">
        <v>2452928.9810000001</v>
      </c>
      <c r="D18" s="37">
        <v>2450208.9087</v>
      </c>
    </row>
    <row r="19" spans="1:4" x14ac:dyDescent="0.2">
      <c r="A19" s="27" t="s">
        <v>55</v>
      </c>
      <c r="B19" s="37">
        <v>17590320</v>
      </c>
      <c r="C19" s="28">
        <v>2074146.095</v>
      </c>
      <c r="D19" s="28">
        <v>2071445.7017399999</v>
      </c>
    </row>
    <row r="20" spans="1:4" x14ac:dyDescent="0.2">
      <c r="A20" s="27" t="s">
        <v>56</v>
      </c>
      <c r="B20" s="38">
        <v>538587</v>
      </c>
      <c r="C20" s="28">
        <v>378782.886</v>
      </c>
      <c r="D20" s="28">
        <v>378763.20695999998</v>
      </c>
    </row>
    <row r="21" spans="1:4" x14ac:dyDescent="0.2">
      <c r="A21" s="39"/>
      <c r="B21" s="40"/>
      <c r="C21" s="31"/>
      <c r="D21" s="31"/>
    </row>
    <row r="22" spans="1:4" ht="9.75" customHeight="1" x14ac:dyDescent="0.2">
      <c r="A22" s="41"/>
      <c r="B22" s="42"/>
      <c r="C22" s="34"/>
      <c r="D22" s="34"/>
    </row>
    <row r="23" spans="1:4" x14ac:dyDescent="0.2">
      <c r="A23" s="35" t="s">
        <v>7</v>
      </c>
      <c r="B23" s="38">
        <v>48539</v>
      </c>
      <c r="C23" s="38">
        <v>57340.108999999997</v>
      </c>
      <c r="D23" s="38">
        <v>57264.977079999997</v>
      </c>
    </row>
    <row r="24" spans="1:4" x14ac:dyDescent="0.2">
      <c r="A24" s="27" t="s">
        <v>8</v>
      </c>
      <c r="B24" s="38">
        <v>7000</v>
      </c>
      <c r="C24" s="28">
        <v>10924.208000000001</v>
      </c>
      <c r="D24" s="28">
        <v>10924.128000000001</v>
      </c>
    </row>
    <row r="25" spans="1:4" x14ac:dyDescent="0.2">
      <c r="A25" s="27" t="s">
        <v>9</v>
      </c>
      <c r="B25" s="43">
        <v>41539</v>
      </c>
      <c r="C25" s="28">
        <v>46415.900999999998</v>
      </c>
      <c r="D25" s="28">
        <v>46340.84908</v>
      </c>
    </row>
    <row r="26" spans="1:4" x14ac:dyDescent="0.2">
      <c r="A26" s="39"/>
      <c r="B26" s="40"/>
      <c r="C26" s="31"/>
      <c r="D26" s="31"/>
    </row>
    <row r="27" spans="1:4" x14ac:dyDescent="0.2">
      <c r="A27" s="62"/>
      <c r="B27" s="38"/>
      <c r="C27" s="28"/>
      <c r="D27" s="28"/>
    </row>
    <row r="28" spans="1:4" x14ac:dyDescent="0.2">
      <c r="A28" s="35" t="s">
        <v>10</v>
      </c>
      <c r="B28" s="43">
        <v>1680063</v>
      </c>
      <c r="C28" s="43">
        <v>1737555.746</v>
      </c>
      <c r="D28" s="43">
        <v>1712977.5407500002</v>
      </c>
    </row>
    <row r="29" spans="1:4" x14ac:dyDescent="0.2">
      <c r="A29" s="44" t="s">
        <v>25</v>
      </c>
      <c r="B29" s="45">
        <v>10329</v>
      </c>
      <c r="C29" s="28">
        <v>10329</v>
      </c>
      <c r="D29" s="28">
        <v>10329</v>
      </c>
    </row>
    <row r="30" spans="1:4" x14ac:dyDescent="0.2">
      <c r="A30" s="27" t="s">
        <v>11</v>
      </c>
      <c r="B30" s="46">
        <v>1142206</v>
      </c>
      <c r="C30" s="28">
        <v>1100832</v>
      </c>
      <c r="D30" s="28">
        <v>1089096.47468</v>
      </c>
    </row>
    <row r="31" spans="1:4" x14ac:dyDescent="0.2">
      <c r="A31" s="47" t="s">
        <v>12</v>
      </c>
      <c r="B31" s="45">
        <v>45895</v>
      </c>
      <c r="C31" s="28">
        <v>45895</v>
      </c>
      <c r="D31" s="28">
        <v>45093.031560000003</v>
      </c>
    </row>
    <row r="32" spans="1:4" x14ac:dyDescent="0.2">
      <c r="A32" s="48" t="s">
        <v>26</v>
      </c>
      <c r="B32" s="49">
        <v>69081</v>
      </c>
      <c r="C32" s="28">
        <v>68681</v>
      </c>
      <c r="D32" s="28">
        <v>68681</v>
      </c>
    </row>
    <row r="33" spans="1:26" x14ac:dyDescent="0.2">
      <c r="A33" s="27" t="s">
        <v>13</v>
      </c>
      <c r="B33" s="46">
        <v>49505</v>
      </c>
      <c r="C33" s="28">
        <v>49505</v>
      </c>
      <c r="D33" s="28">
        <v>49504.241759999997</v>
      </c>
    </row>
    <row r="34" spans="1:26" x14ac:dyDescent="0.2">
      <c r="A34" s="44" t="s">
        <v>33</v>
      </c>
      <c r="B34" s="46">
        <v>9566</v>
      </c>
      <c r="C34" s="28">
        <v>9566</v>
      </c>
      <c r="D34" s="28">
        <v>9214.639720000001</v>
      </c>
    </row>
    <row r="35" spans="1:26" x14ac:dyDescent="0.2">
      <c r="A35" s="44" t="s">
        <v>39</v>
      </c>
      <c r="B35" s="46">
        <v>4000</v>
      </c>
      <c r="C35" s="28">
        <v>4000</v>
      </c>
      <c r="D35" s="28">
        <v>2904.53496</v>
      </c>
    </row>
    <row r="36" spans="1:26" x14ac:dyDescent="0.2">
      <c r="A36" s="50" t="s">
        <v>53</v>
      </c>
      <c r="B36" s="46">
        <v>11045</v>
      </c>
      <c r="C36" s="51">
        <v>13035</v>
      </c>
      <c r="D36" s="51">
        <v>11513.0101</v>
      </c>
    </row>
    <row r="37" spans="1:26" x14ac:dyDescent="0.2">
      <c r="A37" s="44" t="s">
        <v>34</v>
      </c>
      <c r="B37" s="46">
        <v>9205</v>
      </c>
      <c r="C37" s="28">
        <v>9205</v>
      </c>
      <c r="D37" s="28">
        <v>9176.0160299999989</v>
      </c>
    </row>
    <row r="38" spans="1:26" x14ac:dyDescent="0.2">
      <c r="A38" s="27" t="s">
        <v>14</v>
      </c>
      <c r="B38" s="46">
        <v>12584</v>
      </c>
      <c r="C38" s="28">
        <v>13784</v>
      </c>
      <c r="D38" s="28">
        <v>12890.276470000001</v>
      </c>
    </row>
    <row r="39" spans="1:26" x14ac:dyDescent="0.2">
      <c r="A39" s="44" t="s">
        <v>35</v>
      </c>
      <c r="B39" s="46">
        <v>9136</v>
      </c>
      <c r="C39" s="28">
        <v>9136</v>
      </c>
      <c r="D39" s="28">
        <v>9136</v>
      </c>
    </row>
    <row r="40" spans="1:26" x14ac:dyDescent="0.2">
      <c r="A40" s="44" t="s">
        <v>36</v>
      </c>
      <c r="B40" s="46">
        <v>3500</v>
      </c>
      <c r="C40" s="28">
        <v>3500</v>
      </c>
      <c r="D40" s="28">
        <v>3500</v>
      </c>
    </row>
    <row r="41" spans="1:26" x14ac:dyDescent="0.2">
      <c r="A41" s="44" t="s">
        <v>40</v>
      </c>
      <c r="B41" s="46">
        <v>15841</v>
      </c>
      <c r="C41" s="51">
        <v>15841</v>
      </c>
      <c r="D41" s="51">
        <v>15174.371740000001</v>
      </c>
    </row>
    <row r="42" spans="1:26" x14ac:dyDescent="0.2">
      <c r="A42" s="48" t="s">
        <v>15</v>
      </c>
      <c r="B42" s="45">
        <v>77344</v>
      </c>
      <c r="C42" s="28">
        <v>77344</v>
      </c>
      <c r="D42" s="28">
        <v>77344</v>
      </c>
    </row>
    <row r="43" spans="1:26" x14ac:dyDescent="0.2">
      <c r="A43" s="44" t="s">
        <v>29</v>
      </c>
      <c r="B43" s="46">
        <v>12969</v>
      </c>
      <c r="C43" s="51">
        <v>18167.745999999999</v>
      </c>
      <c r="D43" s="51">
        <v>17822.29348</v>
      </c>
    </row>
    <row r="44" spans="1:26" x14ac:dyDescent="0.2">
      <c r="A44" s="44" t="s">
        <v>27</v>
      </c>
      <c r="B44" s="46">
        <v>5571</v>
      </c>
      <c r="C44" s="28">
        <v>6503</v>
      </c>
      <c r="D44" s="28">
        <v>6503</v>
      </c>
    </row>
    <row r="45" spans="1:26" s="2" customFormat="1" x14ac:dyDescent="0.2">
      <c r="A45" s="44" t="s">
        <v>41</v>
      </c>
      <c r="B45" s="46">
        <f>44442+43801+17230+35716+26224</f>
        <v>167413</v>
      </c>
      <c r="C45" s="51">
        <v>157663</v>
      </c>
      <c r="D45" s="51">
        <v>154068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2" customFormat="1" x14ac:dyDescent="0.2">
      <c r="A46" s="44" t="s">
        <v>31</v>
      </c>
      <c r="B46" s="52">
        <v>14526</v>
      </c>
      <c r="C46" s="51">
        <v>14526</v>
      </c>
      <c r="D46" s="51">
        <v>14526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2" customFormat="1" x14ac:dyDescent="0.2">
      <c r="A47" s="44" t="s">
        <v>38</v>
      </c>
      <c r="B47" s="52">
        <v>750</v>
      </c>
      <c r="C47" s="51">
        <v>750</v>
      </c>
      <c r="D47" s="51">
        <v>750</v>
      </c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2" customFormat="1" x14ac:dyDescent="0.2">
      <c r="A48" s="50" t="s">
        <v>32</v>
      </c>
      <c r="B48" s="52">
        <v>3500</v>
      </c>
      <c r="C48" s="51">
        <v>7400</v>
      </c>
      <c r="D48" s="51">
        <v>7399.8250800000005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2" customFormat="1" x14ac:dyDescent="0.2">
      <c r="A49" s="44" t="s">
        <v>49</v>
      </c>
      <c r="B49" s="53"/>
      <c r="C49" s="51">
        <v>2400</v>
      </c>
      <c r="D49" s="51">
        <v>2400</v>
      </c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x14ac:dyDescent="0.2">
      <c r="A50" s="48" t="s">
        <v>24</v>
      </c>
      <c r="B50" s="52">
        <f>6097</f>
        <v>6097</v>
      </c>
      <c r="C50" s="28">
        <v>6097</v>
      </c>
      <c r="D50" s="28">
        <v>6097</v>
      </c>
    </row>
    <row r="51" spans="1:26" x14ac:dyDescent="0.2">
      <c r="A51" s="54" t="s">
        <v>51</v>
      </c>
      <c r="B51" s="46"/>
      <c r="C51" s="51">
        <v>10731</v>
      </c>
      <c r="D51" s="51">
        <v>7707.6289000000006</v>
      </c>
    </row>
    <row r="52" spans="1:26" x14ac:dyDescent="0.2">
      <c r="A52" s="54" t="s">
        <v>52</v>
      </c>
      <c r="B52" s="46"/>
      <c r="C52" s="51">
        <v>7065</v>
      </c>
      <c r="D52" s="51">
        <v>6547.1962699999995</v>
      </c>
    </row>
    <row r="53" spans="1:26" x14ac:dyDescent="0.2">
      <c r="A53" s="55" t="s">
        <v>47</v>
      </c>
      <c r="B53" s="56"/>
      <c r="C53" s="51">
        <v>600</v>
      </c>
      <c r="D53" s="51">
        <v>600</v>
      </c>
    </row>
    <row r="54" spans="1:26" x14ac:dyDescent="0.2">
      <c r="A54" s="55" t="s">
        <v>48</v>
      </c>
      <c r="B54" s="56"/>
      <c r="C54" s="51">
        <v>75000</v>
      </c>
      <c r="D54" s="51">
        <v>75000</v>
      </c>
    </row>
    <row r="55" spans="1:26" x14ac:dyDescent="0.2">
      <c r="A55" s="66"/>
      <c r="B55" s="57"/>
      <c r="C55" s="31"/>
      <c r="D55" s="31"/>
    </row>
    <row r="56" spans="1:26" x14ac:dyDescent="0.2">
      <c r="A56" s="67"/>
      <c r="B56" s="68"/>
      <c r="C56" s="34"/>
      <c r="D56" s="34"/>
    </row>
    <row r="57" spans="1:26" x14ac:dyDescent="0.2">
      <c r="A57" s="35" t="s">
        <v>16</v>
      </c>
      <c r="B57" s="52">
        <v>4757257</v>
      </c>
      <c r="C57" s="52">
        <v>3909160.3089700006</v>
      </c>
      <c r="D57" s="52">
        <v>3905384.0744999996</v>
      </c>
    </row>
    <row r="58" spans="1:26" x14ac:dyDescent="0.2">
      <c r="A58" s="27" t="s">
        <v>17</v>
      </c>
      <c r="B58" s="49">
        <f>98+950+510+80+695+644+100+200+177+50+100+340+200+438+124+50</f>
        <v>4756</v>
      </c>
      <c r="C58" s="28">
        <v>44581.955980000006</v>
      </c>
      <c r="D58" s="28">
        <v>44551.294009999998</v>
      </c>
    </row>
    <row r="59" spans="1:26" x14ac:dyDescent="0.2">
      <c r="A59" s="27" t="s">
        <v>18</v>
      </c>
      <c r="B59" s="52">
        <f>277547+91048+20872</f>
        <v>389467</v>
      </c>
      <c r="C59" s="28">
        <v>160862.96398999999</v>
      </c>
      <c r="D59" s="51">
        <v>160278</v>
      </c>
    </row>
    <row r="60" spans="1:26" x14ac:dyDescent="0.2">
      <c r="A60" s="48" t="s">
        <v>28</v>
      </c>
      <c r="B60" s="49">
        <v>9915</v>
      </c>
      <c r="C60" s="28">
        <v>8415</v>
      </c>
      <c r="D60" s="28">
        <v>8415</v>
      </c>
    </row>
    <row r="61" spans="1:26" x14ac:dyDescent="0.2">
      <c r="A61" s="50" t="s">
        <v>37</v>
      </c>
      <c r="B61" s="49">
        <v>4572</v>
      </c>
      <c r="C61" s="28">
        <v>4572</v>
      </c>
      <c r="D61" s="28">
        <v>4572</v>
      </c>
    </row>
    <row r="62" spans="1:26" x14ac:dyDescent="0.2">
      <c r="A62" s="27" t="s">
        <v>19</v>
      </c>
      <c r="B62" s="49">
        <v>3607200</v>
      </c>
      <c r="C62" s="28">
        <v>3607138.7450000001</v>
      </c>
      <c r="D62" s="28">
        <v>3605391.7162600001</v>
      </c>
    </row>
    <row r="63" spans="1:26" x14ac:dyDescent="0.2">
      <c r="A63" s="58" t="s">
        <v>20</v>
      </c>
      <c r="B63" s="49">
        <v>4088</v>
      </c>
      <c r="C63" s="28">
        <v>4088</v>
      </c>
      <c r="D63" s="28">
        <v>4088</v>
      </c>
    </row>
    <row r="64" spans="1:26" x14ac:dyDescent="0.2">
      <c r="A64" s="47" t="s">
        <v>21</v>
      </c>
      <c r="B64" s="49">
        <v>1272</v>
      </c>
      <c r="C64" s="28">
        <v>1272</v>
      </c>
      <c r="D64" s="28">
        <v>1271.9889699999999</v>
      </c>
    </row>
    <row r="65" spans="1:26" x14ac:dyDescent="0.2">
      <c r="A65" s="44" t="s">
        <v>23</v>
      </c>
      <c r="B65" s="49">
        <v>19953</v>
      </c>
      <c r="C65" s="28">
        <v>20474.807000000001</v>
      </c>
      <c r="D65" s="28">
        <v>20417.190070000001</v>
      </c>
    </row>
    <row r="66" spans="1:26" s="2" customFormat="1" x14ac:dyDescent="0.2">
      <c r="A66" s="44" t="s">
        <v>30</v>
      </c>
      <c r="B66" s="49">
        <v>174</v>
      </c>
      <c r="C66" s="51"/>
      <c r="D66" s="51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x14ac:dyDescent="0.2">
      <c r="A67" s="44" t="s">
        <v>41</v>
      </c>
      <c r="B67" s="49">
        <f>683675+1180</f>
        <v>684855</v>
      </c>
      <c r="C67" s="59">
        <v>1449.2</v>
      </c>
      <c r="D67" s="59">
        <v>1448</v>
      </c>
    </row>
    <row r="68" spans="1:26" x14ac:dyDescent="0.2">
      <c r="A68" s="27" t="s">
        <v>22</v>
      </c>
      <c r="B68" s="49">
        <f>21105+1900+8000</f>
        <v>31005</v>
      </c>
      <c r="C68" s="28">
        <v>36509.637000000002</v>
      </c>
      <c r="D68" s="28">
        <v>36352.732479999999</v>
      </c>
    </row>
    <row r="69" spans="1:26" x14ac:dyDescent="0.2">
      <c r="A69" s="44" t="s">
        <v>50</v>
      </c>
      <c r="B69" s="49"/>
      <c r="C69" s="51">
        <v>3080</v>
      </c>
      <c r="D69" s="51">
        <v>2339.4287599999998</v>
      </c>
    </row>
    <row r="70" spans="1:26" x14ac:dyDescent="0.2">
      <c r="A70" s="44" t="s">
        <v>57</v>
      </c>
      <c r="B70" s="49"/>
      <c r="C70" s="51">
        <v>16716</v>
      </c>
      <c r="D70" s="51">
        <v>16258.72395</v>
      </c>
    </row>
    <row r="71" spans="1:26" x14ac:dyDescent="0.2">
      <c r="A71" s="60"/>
      <c r="B71" s="61"/>
      <c r="C71" s="31"/>
      <c r="D71" s="31"/>
    </row>
    <row r="72" spans="1:26" ht="9.9499999999999993" customHeight="1" x14ac:dyDescent="0.2">
      <c r="A72" s="64"/>
      <c r="B72" s="65"/>
      <c r="C72" s="63"/>
      <c r="D72" s="63"/>
    </row>
    <row r="73" spans="1:26" ht="75" customHeight="1" x14ac:dyDescent="0.2">
      <c r="A73" s="73" t="s">
        <v>58</v>
      </c>
      <c r="B73" s="73"/>
      <c r="C73" s="73"/>
      <c r="D73" s="73"/>
    </row>
  </sheetData>
  <mergeCells count="4">
    <mergeCell ref="A3:A6"/>
    <mergeCell ref="A1:D1"/>
    <mergeCell ref="A2:B2"/>
    <mergeCell ref="A73:D73"/>
  </mergeCells>
  <printOptions horizontalCentered="1" gridLinesSet="0"/>
  <pageMargins left="0.39370078740157483" right="0.27559055118110237" top="0.98425196850393704" bottom="0.19685039370078741" header="0.70866141732283472" footer="0"/>
  <pageSetup paperSize="9" scale="98" firstPageNumber="2" fitToHeight="100" orientation="landscape" useFirstPageNumber="1" r:id="rId1"/>
  <headerFooter alignWithMargins="0">
    <oddHeader>&amp;C&amp;"Arial,Normalny"9/&amp;P</oddHeader>
  </headerFooter>
  <rowBreaks count="2" manualBreakCount="2">
    <brk id="26" max="3" man="1"/>
    <brk id="5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DOTACJE_PODMIOTOWE_9_2_2019</vt:lpstr>
      <vt:lpstr>DOTACJE_PODMIOTOWE_9_2_2019!Obszar_wydruku</vt:lpstr>
      <vt:lpstr>DOTACJE_PODMIOTOWE_9_2_2019!Tytuły_wydruku</vt:lpstr>
    </vt:vector>
  </TitlesOfParts>
  <Company>Ministerstwo 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045- DOTACJE PODMIOTOWE</dc:title>
  <cp:lastPrinted>2020-05-18T09:46:21Z</cp:lastPrinted>
  <dcterms:created xsi:type="dcterms:W3CDTF">1999-09-10T11:34:19Z</dcterms:created>
  <dcterms:modified xsi:type="dcterms:W3CDTF">2020-05-18T10:31:55Z</dcterms:modified>
</cp:coreProperties>
</file>